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ssimo reverberi\Desktop\Massimo\articoli\articoli 2019\paper pietricola_1\submitted\"/>
    </mc:Choice>
  </mc:AlternateContent>
  <bookViews>
    <workbookView xWindow="1005" yWindow="1005" windowWidth="15000" windowHeight="10005"/>
  </bookViews>
  <sheets>
    <sheet name="Sheet1" sheetId="1" r:id="rId1"/>
    <sheet name="ValueList_Helper" sheetId="2" state="hidden" r:id="rId2"/>
  </sheets>
  <calcPr calcId="152511"/>
</workbook>
</file>

<file path=xl/calcChain.xml><?xml version="1.0" encoding="utf-8"?>
<calcChain xmlns="http://schemas.openxmlformats.org/spreadsheetml/2006/main">
  <c r="K26" i="1" l="1"/>
  <c r="M26" i="1" s="1"/>
  <c r="K24" i="1"/>
  <c r="M24" i="1" s="1"/>
  <c r="K25" i="1"/>
  <c r="K27" i="1"/>
  <c r="K28" i="1"/>
  <c r="M28" i="1" s="1"/>
  <c r="K29" i="1"/>
  <c r="K30" i="1"/>
  <c r="K31" i="1"/>
  <c r="M31" i="1" s="1"/>
  <c r="K32" i="1"/>
  <c r="M32" i="1" s="1"/>
  <c r="K23" i="1"/>
  <c r="M23" i="1" s="1"/>
  <c r="J24" i="1"/>
  <c r="J25" i="1"/>
  <c r="J26" i="1"/>
  <c r="J27" i="1"/>
  <c r="L27" i="1" s="1"/>
  <c r="J28" i="1"/>
  <c r="L28" i="1" s="1"/>
  <c r="J29" i="1"/>
  <c r="L29" i="1" s="1"/>
  <c r="J30" i="1"/>
  <c r="L30" i="1" s="1"/>
  <c r="J31" i="1"/>
  <c r="L31" i="1" s="1"/>
  <c r="J32" i="1"/>
  <c r="J23" i="1"/>
  <c r="L23" i="1" s="1"/>
  <c r="L32" i="1"/>
  <c r="M30" i="1"/>
  <c r="M29" i="1"/>
  <c r="M27" i="1"/>
  <c r="L26" i="1"/>
  <c r="M25" i="1"/>
  <c r="L25" i="1"/>
  <c r="L24" i="1"/>
  <c r="K14" i="1"/>
  <c r="M14" i="1" s="1"/>
  <c r="K15" i="1"/>
  <c r="K16" i="1"/>
  <c r="K17" i="1"/>
  <c r="K18" i="1"/>
  <c r="K19" i="1"/>
  <c r="M19" i="1" s="1"/>
  <c r="K20" i="1"/>
  <c r="K21" i="1"/>
  <c r="M21" i="1" s="1"/>
  <c r="K22" i="1"/>
  <c r="M22" i="1" s="1"/>
  <c r="K13" i="1"/>
  <c r="M13" i="1" s="1"/>
  <c r="J14" i="1"/>
  <c r="L14" i="1" s="1"/>
  <c r="J15" i="1"/>
  <c r="J16" i="1"/>
  <c r="J17" i="1"/>
  <c r="J18" i="1"/>
  <c r="L18" i="1" s="1"/>
  <c r="J19" i="1"/>
  <c r="J20" i="1"/>
  <c r="J21" i="1"/>
  <c r="L21" i="1" s="1"/>
  <c r="J22" i="1"/>
  <c r="L22" i="1" s="1"/>
  <c r="J13" i="1"/>
  <c r="L13" i="1" s="1"/>
  <c r="M18" i="1"/>
  <c r="L19" i="1"/>
  <c r="L20" i="1"/>
  <c r="M20" i="1"/>
  <c r="M17" i="1"/>
  <c r="L17" i="1"/>
  <c r="M16" i="1"/>
  <c r="L16" i="1"/>
  <c r="M15" i="1"/>
  <c r="L15" i="1"/>
  <c r="K10" i="1"/>
  <c r="K9" i="1"/>
  <c r="K8" i="1"/>
  <c r="J9" i="1"/>
  <c r="L9" i="1" s="1"/>
  <c r="M9" i="1"/>
  <c r="J10" i="1"/>
  <c r="J11" i="1"/>
  <c r="K11" i="1"/>
  <c r="J12" i="1"/>
  <c r="L12" i="1" s="1"/>
  <c r="K12" i="1"/>
  <c r="M12" i="1" s="1"/>
  <c r="J8" i="1"/>
  <c r="L8" i="1" s="1"/>
  <c r="M8" i="1"/>
  <c r="J7" i="1"/>
  <c r="M11" i="1"/>
  <c r="L11" i="1"/>
  <c r="M10" i="1"/>
  <c r="L10" i="1"/>
  <c r="L7" i="1"/>
  <c r="K7" i="1"/>
  <c r="M7" i="1"/>
  <c r="M4" i="1"/>
  <c r="M5" i="1"/>
  <c r="M6" i="1"/>
  <c r="M3" i="1"/>
  <c r="L4" i="1"/>
  <c r="L5" i="1"/>
  <c r="L6" i="1"/>
  <c r="L3" i="1"/>
  <c r="K4" i="1"/>
  <c r="K5" i="1"/>
  <c r="K6" i="1"/>
  <c r="K3" i="1"/>
  <c r="J4" i="1"/>
  <c r="J5" i="1"/>
  <c r="J6" i="1"/>
  <c r="J3" i="1"/>
</calcChain>
</file>

<file path=xl/sharedStrings.xml><?xml version="1.0" encoding="utf-8"?>
<sst xmlns="http://schemas.openxmlformats.org/spreadsheetml/2006/main" count="152" uniqueCount="68">
  <si>
    <t>DoubleBlank</t>
  </si>
  <si>
    <t>C-48</t>
  </si>
  <si>
    <t>Blank</t>
  </si>
  <si>
    <t>T+INF6G</t>
  </si>
  <si>
    <t>T6G</t>
  </si>
  <si>
    <t>C7G.d</t>
  </si>
  <si>
    <t>T-48.d</t>
  </si>
  <si>
    <t>Sample</t>
  </si>
  <si>
    <t>Level</t>
  </si>
  <si>
    <t>QC</t>
  </si>
  <si>
    <t>INF-48</t>
  </si>
  <si>
    <t>INF0H</t>
  </si>
  <si>
    <t>INF6G</t>
  </si>
  <si>
    <t>INF0H.d</t>
  </si>
  <si>
    <t>MatrixSpikeDup</t>
  </si>
  <si>
    <t>C-48.d</t>
  </si>
  <si>
    <t>C10G.d</t>
  </si>
  <si>
    <t>INF-48.d</t>
  </si>
  <si>
    <t>Cal</t>
  </si>
  <si>
    <t>T+INF10G.d</t>
  </si>
  <si>
    <t>NAA (ISTD) Results</t>
  </si>
  <si>
    <t>MatrixSpike</t>
  </si>
  <si>
    <t>Data File</t>
  </si>
  <si>
    <t>INF7G</t>
  </si>
  <si>
    <t>T0H</t>
  </si>
  <si>
    <t>C0H</t>
  </si>
  <si>
    <t>Name</t>
  </si>
  <si>
    <t>C7G</t>
  </si>
  <si>
    <t>Type</t>
  </si>
  <si>
    <t>T+INF7G</t>
  </si>
  <si>
    <t>T+INF0H</t>
  </si>
  <si>
    <t>T6G.d</t>
  </si>
  <si>
    <t>C6G.d</t>
  </si>
  <si>
    <t>T10G.d</t>
  </si>
  <si>
    <t>JA Results</t>
  </si>
  <si>
    <t>Area</t>
  </si>
  <si>
    <t>T-48</t>
  </si>
  <si>
    <t>T+INF6G.d</t>
  </si>
  <si>
    <t>T7G</t>
  </si>
  <si>
    <t>C0H.d</t>
  </si>
  <si>
    <t>ResponseCheck</t>
  </si>
  <si>
    <t>INF6G.d</t>
  </si>
  <si>
    <t>INF10G.d</t>
  </si>
  <si>
    <t>SA Results</t>
  </si>
  <si>
    <t>TuneCheck</t>
  </si>
  <si>
    <t>T+INF-48</t>
  </si>
  <si>
    <t>INF7G.d</t>
  </si>
  <si>
    <t>CC</t>
  </si>
  <si>
    <t/>
  </si>
  <si>
    <t>T+INF0H.d</t>
  </si>
  <si>
    <t>T7G.d</t>
  </si>
  <si>
    <t>T0H.d</t>
  </si>
  <si>
    <t>T+INF7G.d</t>
  </si>
  <si>
    <t>MatrixBlank</t>
  </si>
  <si>
    <t>C6G</t>
  </si>
  <si>
    <t>T+INF-48.d</t>
  </si>
  <si>
    <t>Zymoseptoria tritici</t>
  </si>
  <si>
    <t>Parastagonospora nodorum</t>
  </si>
  <si>
    <t>CT-</t>
  </si>
  <si>
    <t>T</t>
  </si>
  <si>
    <t>T9G</t>
  </si>
  <si>
    <t>C9G</t>
  </si>
  <si>
    <t>INF9G</t>
  </si>
  <si>
    <t>T+INF9G</t>
  </si>
  <si>
    <t xml:space="preserve">SA standard curve in the range 10-3 -10 µM= y = 3432,2x R² = 0,9973
</t>
  </si>
  <si>
    <t xml:space="preserve">JA standard curve in the range 10-3 -10 µM= y = 541x R² = 0,9968
</t>
  </si>
  <si>
    <t xml:space="preserve"> SA anormalised area</t>
  </si>
  <si>
    <t>JA normalised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</si>
</sst>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rgb="FF000000"/>
      <name val="Microsoft Sans Serif"/>
      <family val="2"/>
    </font>
    <font>
      <sz val="8"/>
      <name val="Microsoft Sans Serif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0F0F0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4" xfId="0" applyFont="1" applyBorder="1" applyAlignment="1">
      <alignment horizontal="right" vertical="top"/>
    </xf>
    <xf numFmtId="0" fontId="1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32"/>
  <sheetViews>
    <sheetView tabSelected="1" topLeftCell="A7" workbookViewId="0">
      <selection activeCell="T29" sqref="T29"/>
    </sheetView>
  </sheetViews>
  <sheetFormatPr defaultColWidth="9.140625" defaultRowHeight="15" x14ac:dyDescent="0.25"/>
  <cols>
    <col min="3" max="3" width="4.7109375" customWidth="1"/>
    <col min="4" max="4" width="9.7109375" customWidth="1"/>
    <col min="5" max="5" width="10.5703125" customWidth="1"/>
    <col min="6" max="6" width="10.42578125" bestFit="1" customWidth="1"/>
    <col min="7" max="7" width="14.5703125" bestFit="1" customWidth="1"/>
    <col min="8" max="8" width="10.42578125" bestFit="1" customWidth="1"/>
    <col min="9" max="9" width="4.28515625" customWidth="1"/>
    <col min="10" max="10" width="15.42578125" bestFit="1" customWidth="1"/>
    <col min="11" max="11" width="13.85546875" bestFit="1" customWidth="1"/>
    <col min="13" max="13" width="12" bestFit="1" customWidth="1"/>
  </cols>
  <sheetData>
    <row r="1" spans="1:13" x14ac:dyDescent="0.25">
      <c r="B1" s="4" t="s">
        <v>7</v>
      </c>
      <c r="C1" s="5"/>
      <c r="D1" s="5"/>
      <c r="E1" s="6"/>
      <c r="F1" s="2" t="s">
        <v>43</v>
      </c>
      <c r="G1" s="2" t="s">
        <v>20</v>
      </c>
      <c r="H1" s="2" t="s">
        <v>34</v>
      </c>
      <c r="I1" s="2" t="s">
        <v>20</v>
      </c>
    </row>
    <row r="2" spans="1:13" ht="84" x14ac:dyDescent="0.25">
      <c r="B2" s="2" t="s">
        <v>26</v>
      </c>
      <c r="C2" s="2" t="s">
        <v>8</v>
      </c>
      <c r="D2" s="2" t="s">
        <v>28</v>
      </c>
      <c r="E2" s="2" t="s">
        <v>22</v>
      </c>
      <c r="F2" s="2" t="s">
        <v>35</v>
      </c>
      <c r="G2" s="2" t="s">
        <v>35</v>
      </c>
      <c r="H2" s="2" t="s">
        <v>35</v>
      </c>
      <c r="I2" s="2" t="s">
        <v>35</v>
      </c>
      <c r="J2" s="17" t="s">
        <v>66</v>
      </c>
      <c r="K2" s="17" t="s">
        <v>67</v>
      </c>
      <c r="L2" s="16" t="s">
        <v>64</v>
      </c>
      <c r="M2" s="16" t="s">
        <v>65</v>
      </c>
    </row>
    <row r="3" spans="1:13" x14ac:dyDescent="0.25">
      <c r="A3" s="10" t="s">
        <v>58</v>
      </c>
      <c r="B3" s="3" t="s">
        <v>1</v>
      </c>
      <c r="C3" s="3" t="s">
        <v>48</v>
      </c>
      <c r="D3" s="3" t="s">
        <v>7</v>
      </c>
      <c r="E3" s="3" t="s">
        <v>15</v>
      </c>
      <c r="F3" s="1">
        <v>1004.09233763796</v>
      </c>
      <c r="G3" s="1">
        <v>415.49439516456999</v>
      </c>
      <c r="H3" s="1">
        <v>20.887006767194901</v>
      </c>
      <c r="I3" s="1">
        <v>415.49439516456999</v>
      </c>
      <c r="J3">
        <f>F3/(G3/G$7)</f>
        <v>1939.4891241595305</v>
      </c>
      <c r="K3">
        <f>H3/(G3/G$7)</f>
        <v>40.345017029526957</v>
      </c>
      <c r="L3">
        <f>J3/3432.2</f>
        <v>0.56508627823539737</v>
      </c>
      <c r="M3">
        <f>K3/541</f>
        <v>7.4574892845706023E-2</v>
      </c>
    </row>
    <row r="4" spans="1:13" x14ac:dyDescent="0.25">
      <c r="A4" s="11"/>
      <c r="B4" s="3" t="s">
        <v>25</v>
      </c>
      <c r="C4" s="3" t="s">
        <v>48</v>
      </c>
      <c r="D4" s="3" t="s">
        <v>7</v>
      </c>
      <c r="E4" s="3" t="s">
        <v>39</v>
      </c>
      <c r="F4" s="1">
        <v>599.42368370178497</v>
      </c>
      <c r="G4" s="1">
        <v>709.43033833503705</v>
      </c>
      <c r="H4" s="1">
        <v>28.8089923210498</v>
      </c>
      <c r="I4" s="1">
        <v>709.43033833503705</v>
      </c>
      <c r="J4">
        <f t="shared" ref="J4:K7" si="0">F4/(G4/G$7)</f>
        <v>678.11446233826848</v>
      </c>
      <c r="K4">
        <f t="shared" ref="K4:K6" si="1">H4/(G4/G$7)</f>
        <v>32.590961734530168</v>
      </c>
      <c r="L4">
        <f t="shared" ref="L4:L6" si="2">J4/3432.2</f>
        <v>0.19757428539661689</v>
      </c>
      <c r="M4">
        <f t="shared" ref="M4:M6" si="3">K4/541</f>
        <v>6.0242073446451327E-2</v>
      </c>
    </row>
    <row r="5" spans="1:13" x14ac:dyDescent="0.25">
      <c r="A5" s="11"/>
      <c r="B5" s="3" t="s">
        <v>54</v>
      </c>
      <c r="C5" s="3" t="s">
        <v>48</v>
      </c>
      <c r="D5" s="3" t="s">
        <v>7</v>
      </c>
      <c r="E5" s="3" t="s">
        <v>32</v>
      </c>
      <c r="F5" s="1">
        <v>2888.8029306322701</v>
      </c>
      <c r="G5" s="1">
        <v>57.667278573185499</v>
      </c>
      <c r="H5" s="1">
        <v>70.628586341739094</v>
      </c>
      <c r="I5" s="1">
        <v>57.667278573185499</v>
      </c>
      <c r="J5">
        <f t="shared" si="0"/>
        <v>40203.820441022523</v>
      </c>
      <c r="K5">
        <f t="shared" si="1"/>
        <v>982.94659465228608</v>
      </c>
      <c r="L5">
        <f t="shared" si="2"/>
        <v>11.71371727784585</v>
      </c>
      <c r="M5">
        <f t="shared" si="3"/>
        <v>1.8169068293018227</v>
      </c>
    </row>
    <row r="6" spans="1:13" x14ac:dyDescent="0.25">
      <c r="A6" s="11"/>
      <c r="B6" s="3" t="s">
        <v>27</v>
      </c>
      <c r="C6" s="3" t="s">
        <v>48</v>
      </c>
      <c r="D6" s="3" t="s">
        <v>7</v>
      </c>
      <c r="E6" s="3" t="s">
        <v>5</v>
      </c>
      <c r="F6" s="1">
        <v>3516.5236057396</v>
      </c>
      <c r="G6" s="1">
        <v>741.40764499282795</v>
      </c>
      <c r="H6" s="1">
        <v>29.946791286577199</v>
      </c>
      <c r="I6" s="1">
        <v>741.40764499282795</v>
      </c>
      <c r="J6">
        <f t="shared" si="0"/>
        <v>3806.5833402970602</v>
      </c>
      <c r="K6">
        <f t="shared" si="1"/>
        <v>32.41694627636727</v>
      </c>
      <c r="L6">
        <f t="shared" si="2"/>
        <v>1.1090796982393394</v>
      </c>
      <c r="M6">
        <f t="shared" si="3"/>
        <v>5.9920418255762053E-2</v>
      </c>
    </row>
    <row r="7" spans="1:13" x14ac:dyDescent="0.25">
      <c r="A7" s="12"/>
      <c r="B7" s="3" t="s">
        <v>61</v>
      </c>
      <c r="C7" s="3" t="s">
        <v>48</v>
      </c>
      <c r="D7" s="3" t="s">
        <v>7</v>
      </c>
      <c r="E7" s="3" t="s">
        <v>16</v>
      </c>
      <c r="F7" s="1">
        <v>2260.5676356845702</v>
      </c>
      <c r="G7" s="1">
        <v>802.56250382968801</v>
      </c>
      <c r="H7" s="1">
        <v>128.16661980356599</v>
      </c>
      <c r="I7" s="1">
        <v>802.56250382968801</v>
      </c>
      <c r="J7">
        <f>F7/(G7/G$7)</f>
        <v>2260.5676356845702</v>
      </c>
      <c r="K7">
        <f t="shared" ref="K7" si="4">H7/(G7/G$7)</f>
        <v>128.16661980356599</v>
      </c>
      <c r="L7">
        <f t="shared" ref="L7" si="5">J7/3432.2</f>
        <v>0.65863517151814299</v>
      </c>
      <c r="M7">
        <f t="shared" ref="M7" si="6">K7/541</f>
        <v>0.23690687579217373</v>
      </c>
    </row>
    <row r="8" spans="1:13" x14ac:dyDescent="0.25">
      <c r="A8" s="13" t="s">
        <v>59</v>
      </c>
      <c r="B8" s="3" t="s">
        <v>36</v>
      </c>
      <c r="C8" s="3" t="s">
        <v>48</v>
      </c>
      <c r="D8" s="3" t="s">
        <v>7</v>
      </c>
      <c r="E8" s="3" t="s">
        <v>6</v>
      </c>
      <c r="F8" s="1">
        <v>4317.5439915131501</v>
      </c>
      <c r="G8" s="1">
        <v>393.19805620127897</v>
      </c>
      <c r="H8" s="1">
        <v>22.678753062018401</v>
      </c>
      <c r="I8" s="1">
        <v>393.19805620127897</v>
      </c>
      <c r="J8">
        <f>F8/(G8/G$9)</f>
        <v>6735.5252466185184</v>
      </c>
      <c r="K8">
        <f>H8/(G8/G$9)</f>
        <v>35.379677453504577</v>
      </c>
      <c r="L8">
        <f>J8/3432.2</f>
        <v>1.9624512693370195</v>
      </c>
      <c r="M8">
        <f>K8/541</f>
        <v>6.5396815995387395E-2</v>
      </c>
    </row>
    <row r="9" spans="1:13" x14ac:dyDescent="0.25">
      <c r="A9" s="14"/>
      <c r="B9" s="3" t="s">
        <v>24</v>
      </c>
      <c r="C9" s="3" t="s">
        <v>48</v>
      </c>
      <c r="D9" s="3" t="s">
        <v>7</v>
      </c>
      <c r="E9" s="3" t="s">
        <v>51</v>
      </c>
      <c r="F9" s="1">
        <v>913.50544965240499</v>
      </c>
      <c r="G9" s="1">
        <v>613.40323101997399</v>
      </c>
      <c r="H9" s="1">
        <v>31.687643067716198</v>
      </c>
      <c r="I9" s="1">
        <v>613.40323101997399</v>
      </c>
      <c r="J9">
        <f t="shared" ref="J9:J12" si="7">F9/(G9/G$9)</f>
        <v>913.50544965240499</v>
      </c>
      <c r="K9">
        <f>H9/(G9/G$9)</f>
        <v>31.687643067716198</v>
      </c>
      <c r="L9">
        <f t="shared" ref="L9:L12" si="8">J9/3432.2</f>
        <v>0.26615740622702788</v>
      </c>
      <c r="M9">
        <f t="shared" ref="M9:M12" si="9">K9/541</f>
        <v>5.8572353175076156E-2</v>
      </c>
    </row>
    <row r="10" spans="1:13" x14ac:dyDescent="0.25">
      <c r="A10" s="14"/>
      <c r="B10" s="3" t="s">
        <v>4</v>
      </c>
      <c r="C10" s="3" t="s">
        <v>48</v>
      </c>
      <c r="D10" s="3" t="s">
        <v>7</v>
      </c>
      <c r="E10" s="3" t="s">
        <v>31</v>
      </c>
      <c r="F10" s="1">
        <v>2831.3325754472198</v>
      </c>
      <c r="G10" s="1">
        <v>561.11862057445205</v>
      </c>
      <c r="H10" s="1">
        <v>77.481385202332703</v>
      </c>
      <c r="I10" s="1">
        <v>561.11862057445205</v>
      </c>
      <c r="J10">
        <f t="shared" si="7"/>
        <v>3095.1540123430786</v>
      </c>
      <c r="K10">
        <f>H10/(G10/G$9)</f>
        <v>84.701042318569634</v>
      </c>
      <c r="L10">
        <f t="shared" si="8"/>
        <v>0.90179884981734126</v>
      </c>
      <c r="M10">
        <f t="shared" si="9"/>
        <v>0.1565638490176888</v>
      </c>
    </row>
    <row r="11" spans="1:13" x14ac:dyDescent="0.25">
      <c r="A11" s="14"/>
      <c r="B11" s="3" t="s">
        <v>38</v>
      </c>
      <c r="C11" s="3" t="s">
        <v>48</v>
      </c>
      <c r="D11" s="3" t="s">
        <v>7</v>
      </c>
      <c r="E11" s="3" t="s">
        <v>50</v>
      </c>
      <c r="F11" s="1">
        <v>2753.6911758134102</v>
      </c>
      <c r="G11" s="1">
        <v>516.05601533126799</v>
      </c>
      <c r="H11" s="1">
        <v>40.5063941271465</v>
      </c>
      <c r="I11" s="1">
        <v>516.05601533126799</v>
      </c>
      <c r="J11">
        <f t="shared" si="7"/>
        <v>3273.1389893611663</v>
      </c>
      <c r="K11">
        <f t="shared" ref="K9:K12" si="10">H11/(G11/G$9)</f>
        <v>48.147395430727556</v>
      </c>
      <c r="L11">
        <f t="shared" si="8"/>
        <v>0.9536562523632558</v>
      </c>
      <c r="M11">
        <f t="shared" si="9"/>
        <v>8.8997034067888267E-2</v>
      </c>
    </row>
    <row r="12" spans="1:13" x14ac:dyDescent="0.25">
      <c r="A12" s="15"/>
      <c r="B12" s="3" t="s">
        <v>60</v>
      </c>
      <c r="C12" s="3" t="s">
        <v>48</v>
      </c>
      <c r="D12" s="3" t="s">
        <v>7</v>
      </c>
      <c r="E12" s="3" t="s">
        <v>33</v>
      </c>
      <c r="F12" s="1">
        <v>3342.86461193489</v>
      </c>
      <c r="G12" s="1">
        <v>547.486503883306</v>
      </c>
      <c r="H12" s="1">
        <v>90.129781456444803</v>
      </c>
      <c r="I12" s="1">
        <v>547.486503883306</v>
      </c>
      <c r="J12">
        <f t="shared" si="7"/>
        <v>3745.3415550500072</v>
      </c>
      <c r="K12">
        <f t="shared" si="10"/>
        <v>100.98130047839734</v>
      </c>
      <c r="L12">
        <f t="shared" si="8"/>
        <v>1.09123639503817</v>
      </c>
      <c r="M12">
        <f t="shared" si="9"/>
        <v>0.18665674764953299</v>
      </c>
    </row>
    <row r="13" spans="1:13" x14ac:dyDescent="0.25">
      <c r="A13" s="7" t="s">
        <v>57</v>
      </c>
      <c r="B13" s="3" t="s">
        <v>45</v>
      </c>
      <c r="C13" s="3" t="s">
        <v>48</v>
      </c>
      <c r="D13" s="3" t="s">
        <v>7</v>
      </c>
      <c r="E13" s="3" t="s">
        <v>55</v>
      </c>
      <c r="F13" s="1">
        <v>1293.6159267307801</v>
      </c>
      <c r="G13" s="1">
        <v>458.538756319046</v>
      </c>
      <c r="H13" s="1">
        <v>32.666536821794899</v>
      </c>
      <c r="I13" s="1">
        <v>458.538756319046</v>
      </c>
      <c r="J13">
        <f>F13/(G13/G$14)</f>
        <v>1396.0173077539698</v>
      </c>
      <c r="K13">
        <f>H13/(G13/G$14)</f>
        <v>35.252388166598912</v>
      </c>
      <c r="L13">
        <f>J13/3432.2</f>
        <v>0.4067412469418944</v>
      </c>
      <c r="M13">
        <f>K13/541</f>
        <v>6.5161530807022014E-2</v>
      </c>
    </row>
    <row r="14" spans="1:13" x14ac:dyDescent="0.25">
      <c r="A14" s="8"/>
      <c r="B14" s="3" t="s">
        <v>30</v>
      </c>
      <c r="C14" s="3" t="s">
        <v>48</v>
      </c>
      <c r="D14" s="3" t="s">
        <v>7</v>
      </c>
      <c r="E14" s="3" t="s">
        <v>49</v>
      </c>
      <c r="F14" s="1">
        <v>2574.1365116164702</v>
      </c>
      <c r="G14" s="1">
        <v>494.83623915724098</v>
      </c>
      <c r="H14" s="1">
        <v>51.856537713536298</v>
      </c>
      <c r="I14" s="1">
        <v>494.83623915724098</v>
      </c>
      <c r="J14">
        <f t="shared" ref="J14:J22" si="11">F14/(G14/G$14)</f>
        <v>2574.1365116164702</v>
      </c>
      <c r="K14">
        <f t="shared" ref="K14:K22" si="12">H14/(G14/G$14)</f>
        <v>51.856537713536298</v>
      </c>
      <c r="L14">
        <f t="shared" ref="L14:L17" si="13">J14/3432.2</f>
        <v>0.74999607004733704</v>
      </c>
      <c r="M14">
        <f t="shared" ref="M14:M17" si="14">K14/541</f>
        <v>9.5853119618366539E-2</v>
      </c>
    </row>
    <row r="15" spans="1:13" x14ac:dyDescent="0.25">
      <c r="A15" s="8"/>
      <c r="B15" s="3" t="s">
        <v>3</v>
      </c>
      <c r="C15" s="3" t="s">
        <v>48</v>
      </c>
      <c r="D15" s="3" t="s">
        <v>7</v>
      </c>
      <c r="E15" s="3" t="s">
        <v>37</v>
      </c>
      <c r="F15" s="1">
        <v>2848.8609889936201</v>
      </c>
      <c r="G15" s="1">
        <v>413.037264337686</v>
      </c>
      <c r="H15" s="1">
        <v>96.903556716107005</v>
      </c>
      <c r="I15" s="1">
        <v>413.037264337686</v>
      </c>
      <c r="J15">
        <f t="shared" si="11"/>
        <v>3413.0568338328899</v>
      </c>
      <c r="K15">
        <f t="shared" si="12"/>
        <v>116.09458929389788</v>
      </c>
      <c r="L15">
        <f t="shared" si="13"/>
        <v>0.99442247941055006</v>
      </c>
      <c r="M15">
        <f t="shared" si="14"/>
        <v>0.21459258649519017</v>
      </c>
    </row>
    <row r="16" spans="1:13" x14ac:dyDescent="0.25">
      <c r="A16" s="8"/>
      <c r="B16" s="3" t="s">
        <v>29</v>
      </c>
      <c r="C16" s="3" t="s">
        <v>48</v>
      </c>
      <c r="D16" s="3" t="s">
        <v>7</v>
      </c>
      <c r="E16" s="3" t="s">
        <v>52</v>
      </c>
      <c r="F16" s="1">
        <v>4051.16810745766</v>
      </c>
      <c r="G16" s="1">
        <v>477.48914807184502</v>
      </c>
      <c r="H16" s="1">
        <v>47.268457000520698</v>
      </c>
      <c r="I16" s="1">
        <v>477.48914807184502</v>
      </c>
      <c r="J16">
        <f t="shared" si="11"/>
        <v>4198.3462840635611</v>
      </c>
      <c r="K16">
        <f t="shared" si="12"/>
        <v>48.985711167165711</v>
      </c>
      <c r="L16">
        <f t="shared" si="13"/>
        <v>1.2232230884166311</v>
      </c>
      <c r="M16">
        <f t="shared" si="14"/>
        <v>9.0546601048365455E-2</v>
      </c>
    </row>
    <row r="17" spans="1:13" x14ac:dyDescent="0.25">
      <c r="A17" s="8"/>
      <c r="B17" s="3" t="s">
        <v>63</v>
      </c>
      <c r="C17" s="3" t="s">
        <v>48</v>
      </c>
      <c r="D17" s="3" t="s">
        <v>7</v>
      </c>
      <c r="E17" s="3" t="s">
        <v>19</v>
      </c>
      <c r="F17" s="1">
        <v>2297.59871537661</v>
      </c>
      <c r="G17" s="1">
        <v>449.91359701245602</v>
      </c>
      <c r="H17" s="1">
        <v>122.325728668888</v>
      </c>
      <c r="I17" s="1">
        <v>449.91359701245602</v>
      </c>
      <c r="J17">
        <f t="shared" si="11"/>
        <v>2527.0076631580291</v>
      </c>
      <c r="K17">
        <f t="shared" si="12"/>
        <v>134.53961811473283</v>
      </c>
      <c r="L17">
        <f t="shared" si="13"/>
        <v>0.73626468829264879</v>
      </c>
      <c r="M17">
        <f t="shared" si="14"/>
        <v>0.24868690963906254</v>
      </c>
    </row>
    <row r="18" spans="1:13" x14ac:dyDescent="0.25">
      <c r="A18" s="8"/>
      <c r="B18" s="3" t="s">
        <v>10</v>
      </c>
      <c r="C18" s="3" t="s">
        <v>48</v>
      </c>
      <c r="D18" s="3" t="s">
        <v>7</v>
      </c>
      <c r="E18" s="3" t="s">
        <v>17</v>
      </c>
      <c r="F18" s="1">
        <v>1774.1144336044999</v>
      </c>
      <c r="G18" s="1">
        <v>366.01993645582797</v>
      </c>
      <c r="H18" s="1">
        <v>39.712207002119797</v>
      </c>
      <c r="I18" s="1">
        <v>366.01993645582797</v>
      </c>
      <c r="J18">
        <f t="shared" si="11"/>
        <v>2398.4926139819045</v>
      </c>
      <c r="K18">
        <f t="shared" si="12"/>
        <v>53.688439356183373</v>
      </c>
      <c r="L18">
        <f>J18/3432.2</f>
        <v>0.69882076043992325</v>
      </c>
      <c r="M18">
        <f>K18/541</f>
        <v>9.9239259438416591E-2</v>
      </c>
    </row>
    <row r="19" spans="1:13" x14ac:dyDescent="0.25">
      <c r="A19" s="8"/>
      <c r="B19" s="3" t="s">
        <v>11</v>
      </c>
      <c r="C19" s="3" t="s">
        <v>48</v>
      </c>
      <c r="D19" s="3" t="s">
        <v>7</v>
      </c>
      <c r="E19" s="3" t="s">
        <v>13</v>
      </c>
      <c r="F19" s="1">
        <v>1196.43252158328</v>
      </c>
      <c r="G19" s="1">
        <v>377.09355446861599</v>
      </c>
      <c r="H19" s="1">
        <v>32.123041256516103</v>
      </c>
      <c r="I19" s="1">
        <v>377.09355446861599</v>
      </c>
      <c r="J19">
        <f t="shared" si="11"/>
        <v>1570.0034179050331</v>
      </c>
      <c r="K19">
        <f t="shared" si="12"/>
        <v>42.153053896842074</v>
      </c>
      <c r="L19">
        <f t="shared" ref="L19:L22" si="15">J19/3432.2</f>
        <v>0.45743354638570982</v>
      </c>
      <c r="M19">
        <f t="shared" ref="M19:M22" si="16">K19/541</f>
        <v>7.7916920326879996E-2</v>
      </c>
    </row>
    <row r="20" spans="1:13" x14ac:dyDescent="0.25">
      <c r="A20" s="8"/>
      <c r="B20" s="3" t="s">
        <v>12</v>
      </c>
      <c r="C20" s="3" t="s">
        <v>48</v>
      </c>
      <c r="D20" s="3" t="s">
        <v>7</v>
      </c>
      <c r="E20" s="3" t="s">
        <v>41</v>
      </c>
      <c r="F20" s="1">
        <v>3283.2252893906698</v>
      </c>
      <c r="G20" s="1">
        <v>388.811673626426</v>
      </c>
      <c r="H20" s="1">
        <v>62.0849210472905</v>
      </c>
      <c r="I20" s="1">
        <v>388.811673626426</v>
      </c>
      <c r="J20">
        <f t="shared" si="11"/>
        <v>4178.5238579770912</v>
      </c>
      <c r="K20">
        <f t="shared" si="12"/>
        <v>79.014779965000059</v>
      </c>
      <c r="L20">
        <f t="shared" si="15"/>
        <v>1.2174476598033597</v>
      </c>
      <c r="M20">
        <f t="shared" si="16"/>
        <v>0.1460531977171905</v>
      </c>
    </row>
    <row r="21" spans="1:13" x14ac:dyDescent="0.25">
      <c r="A21" s="8"/>
      <c r="B21" s="3" t="s">
        <v>23</v>
      </c>
      <c r="C21" s="3" t="s">
        <v>48</v>
      </c>
      <c r="D21" s="3" t="s">
        <v>7</v>
      </c>
      <c r="E21" s="3" t="s">
        <v>46</v>
      </c>
      <c r="F21" s="1">
        <v>4085.3680774353202</v>
      </c>
      <c r="G21" s="1">
        <v>338.57290937452302</v>
      </c>
      <c r="H21" s="1">
        <v>31.454130807433501</v>
      </c>
      <c r="I21" s="1">
        <v>338.57290937452302</v>
      </c>
      <c r="J21">
        <f t="shared" si="11"/>
        <v>5970.9094231603121</v>
      </c>
      <c r="K21">
        <f t="shared" si="12"/>
        <v>45.971320692681253</v>
      </c>
      <c r="L21">
        <f t="shared" si="15"/>
        <v>1.73967409333964</v>
      </c>
      <c r="M21">
        <f t="shared" si="16"/>
        <v>8.4974714773902504E-2</v>
      </c>
    </row>
    <row r="22" spans="1:13" x14ac:dyDescent="0.25">
      <c r="A22" s="9"/>
      <c r="B22" s="3" t="s">
        <v>62</v>
      </c>
      <c r="C22" s="3" t="s">
        <v>48</v>
      </c>
      <c r="D22" s="3" t="s">
        <v>7</v>
      </c>
      <c r="E22" s="3" t="s">
        <v>42</v>
      </c>
      <c r="F22" s="1">
        <v>2743.3080429813799</v>
      </c>
      <c r="G22" s="1">
        <v>320.5552558</v>
      </c>
      <c r="H22" s="1">
        <v>85.729532505727903</v>
      </c>
      <c r="I22" s="1">
        <v>310.244826350403</v>
      </c>
      <c r="J22">
        <f t="shared" si="11"/>
        <v>4234.8026128939136</v>
      </c>
      <c r="K22">
        <f t="shared" si="12"/>
        <v>132.339366403372</v>
      </c>
      <c r="L22">
        <f t="shared" si="15"/>
        <v>1.2338449428628617</v>
      </c>
      <c r="M22">
        <f t="shared" si="16"/>
        <v>0.2446199009304473</v>
      </c>
    </row>
    <row r="23" spans="1:13" x14ac:dyDescent="0.25">
      <c r="A23" s="7" t="s">
        <v>56</v>
      </c>
      <c r="B23" s="3" t="s">
        <v>45</v>
      </c>
      <c r="C23" s="3" t="s">
        <v>48</v>
      </c>
      <c r="D23" s="3" t="s">
        <v>7</v>
      </c>
      <c r="E23" s="3" t="s">
        <v>55</v>
      </c>
      <c r="F23" s="1">
        <v>891.52689099999998</v>
      </c>
      <c r="G23" s="1">
        <v>402.56698560000001</v>
      </c>
      <c r="H23" s="1">
        <v>28.56985555</v>
      </c>
      <c r="I23" s="1">
        <v>458.538756319046</v>
      </c>
      <c r="J23">
        <f>F23/(G23/G$24)</f>
        <v>964.16573817029177</v>
      </c>
      <c r="K23">
        <f>H23/(G23/G$24)</f>
        <v>30.897638808052911</v>
      </c>
      <c r="L23">
        <f>J23/3432.2</f>
        <v>0.28091770239796393</v>
      </c>
      <c r="M23">
        <f>K23/541</f>
        <v>5.711208652135473E-2</v>
      </c>
    </row>
    <row r="24" spans="1:13" x14ac:dyDescent="0.25">
      <c r="A24" s="8"/>
      <c r="B24" s="3" t="s">
        <v>30</v>
      </c>
      <c r="C24" s="3" t="s">
        <v>48</v>
      </c>
      <c r="D24" s="3" t="s">
        <v>7</v>
      </c>
      <c r="E24" s="3" t="s">
        <v>49</v>
      </c>
      <c r="F24" s="1">
        <v>2105.5468409999999</v>
      </c>
      <c r="G24" s="1">
        <v>435.36689554999998</v>
      </c>
      <c r="H24" s="1">
        <v>45.589855530000001</v>
      </c>
      <c r="I24" s="1">
        <v>494.83623915724098</v>
      </c>
      <c r="J24">
        <f t="shared" ref="J24:J32" si="17">F24/(G24/G$24)</f>
        <v>2105.5468409999999</v>
      </c>
      <c r="K24">
        <f t="shared" ref="K24:K32" si="18">H24/(G24/G$24)</f>
        <v>45.589855530000001</v>
      </c>
      <c r="L24">
        <f t="shared" ref="L24:L27" si="19">J24/3432.2</f>
        <v>0.61346857438377711</v>
      </c>
      <c r="M24">
        <f t="shared" ref="M24:M27" si="20">K24/541</f>
        <v>8.4269603567467655E-2</v>
      </c>
    </row>
    <row r="25" spans="1:13" x14ac:dyDescent="0.25">
      <c r="A25" s="8"/>
      <c r="B25" s="3" t="s">
        <v>3</v>
      </c>
      <c r="C25" s="3" t="s">
        <v>48</v>
      </c>
      <c r="D25" s="3" t="s">
        <v>7</v>
      </c>
      <c r="E25" s="3" t="s">
        <v>37</v>
      </c>
      <c r="F25" s="1">
        <v>2456.5897450000002</v>
      </c>
      <c r="G25" s="1">
        <v>395.65589849999998</v>
      </c>
      <c r="H25" s="1">
        <v>106.12541109999999</v>
      </c>
      <c r="I25" s="1">
        <v>413.037264337686</v>
      </c>
      <c r="J25">
        <f t="shared" si="17"/>
        <v>2703.1515389391225</v>
      </c>
      <c r="K25">
        <f t="shared" si="18"/>
        <v>116.77695427956449</v>
      </c>
      <c r="L25">
        <f t="shared" si="19"/>
        <v>0.78758567068909813</v>
      </c>
      <c r="M25">
        <f t="shared" si="20"/>
        <v>0.21585388961102495</v>
      </c>
    </row>
    <row r="26" spans="1:13" x14ac:dyDescent="0.25">
      <c r="A26" s="8"/>
      <c r="B26" s="3" t="s">
        <v>29</v>
      </c>
      <c r="C26" s="3" t="s">
        <v>48</v>
      </c>
      <c r="D26" s="3" t="s">
        <v>7</v>
      </c>
      <c r="E26" s="3" t="s">
        <v>52</v>
      </c>
      <c r="F26" s="1">
        <v>3658.5987420000001</v>
      </c>
      <c r="G26" s="1">
        <v>415.25689949999997</v>
      </c>
      <c r="H26" s="1">
        <v>32.555689800000003</v>
      </c>
      <c r="I26" s="1">
        <v>477.48914807184502</v>
      </c>
      <c r="J26">
        <f t="shared" si="17"/>
        <v>3835.7767885026451</v>
      </c>
      <c r="K26">
        <f>H26/(G26/G$24)</f>
        <v>34.132291643512602</v>
      </c>
      <c r="L26">
        <f t="shared" si="19"/>
        <v>1.1175854520431925</v>
      </c>
      <c r="M26">
        <f>K26/541</f>
        <v>6.309111209521738E-2</v>
      </c>
    </row>
    <row r="27" spans="1:13" x14ac:dyDescent="0.25">
      <c r="A27" s="8"/>
      <c r="B27" s="3" t="s">
        <v>63</v>
      </c>
      <c r="C27" s="3" t="s">
        <v>48</v>
      </c>
      <c r="D27" s="3" t="s">
        <v>7</v>
      </c>
      <c r="E27" s="3" t="s">
        <v>19</v>
      </c>
      <c r="F27" s="1">
        <v>1856.235698</v>
      </c>
      <c r="G27" s="1">
        <v>422.56667709999999</v>
      </c>
      <c r="H27" s="1">
        <v>152.45874549999999</v>
      </c>
      <c r="I27" s="1">
        <v>449.91359701245602</v>
      </c>
      <c r="J27">
        <f t="shared" si="17"/>
        <v>1912.4640371396367</v>
      </c>
      <c r="K27">
        <f t="shared" si="18"/>
        <v>157.07696400318576</v>
      </c>
      <c r="L27">
        <f t="shared" si="19"/>
        <v>0.55721229448739495</v>
      </c>
      <c r="M27">
        <f t="shared" si="20"/>
        <v>0.29034558965468721</v>
      </c>
    </row>
    <row r="28" spans="1:13" x14ac:dyDescent="0.25">
      <c r="A28" s="8"/>
      <c r="B28" s="3" t="s">
        <v>10</v>
      </c>
      <c r="C28" s="3" t="s">
        <v>48</v>
      </c>
      <c r="D28" s="3" t="s">
        <v>7</v>
      </c>
      <c r="E28" s="3" t="s">
        <v>17</v>
      </c>
      <c r="F28" s="1">
        <v>695.58951200000001</v>
      </c>
      <c r="G28" s="1">
        <v>388.36598880000003</v>
      </c>
      <c r="H28" s="1">
        <v>20.326589290000001</v>
      </c>
      <c r="I28" s="1">
        <v>366.01993645582797</v>
      </c>
      <c r="J28">
        <f t="shared" si="17"/>
        <v>779.77128572021718</v>
      </c>
      <c r="K28">
        <f t="shared" si="18"/>
        <v>22.786557864273973</v>
      </c>
      <c r="L28">
        <f>J28/3432.2</f>
        <v>0.22719284590647901</v>
      </c>
      <c r="M28">
        <f>K28/541</f>
        <v>4.2119330617881652E-2</v>
      </c>
    </row>
    <row r="29" spans="1:13" x14ac:dyDescent="0.25">
      <c r="A29" s="8"/>
      <c r="B29" s="3" t="s">
        <v>11</v>
      </c>
      <c r="C29" s="3" t="s">
        <v>48</v>
      </c>
      <c r="D29" s="3" t="s">
        <v>7</v>
      </c>
      <c r="E29" s="3" t="s">
        <v>13</v>
      </c>
      <c r="F29" s="1">
        <v>1025.3698440000001</v>
      </c>
      <c r="G29" s="1">
        <v>375.3256988</v>
      </c>
      <c r="H29" s="1">
        <v>30.25682999</v>
      </c>
      <c r="I29" s="1">
        <v>377.09355446861599</v>
      </c>
      <c r="J29">
        <f t="shared" si="17"/>
        <v>1189.399199682161</v>
      </c>
      <c r="K29">
        <f t="shared" si="18"/>
        <v>35.097042872488849</v>
      </c>
      <c r="L29">
        <f t="shared" ref="L29:L32" si="21">J29/3432.2</f>
        <v>0.34654134365193201</v>
      </c>
      <c r="M29">
        <f t="shared" ref="M29:M32" si="22">K29/541</f>
        <v>6.4874386085931324E-2</v>
      </c>
    </row>
    <row r="30" spans="1:13" x14ac:dyDescent="0.25">
      <c r="A30" s="8"/>
      <c r="B30" s="3" t="s">
        <v>12</v>
      </c>
      <c r="C30" s="3" t="s">
        <v>48</v>
      </c>
      <c r="D30" s="3" t="s">
        <v>7</v>
      </c>
      <c r="E30" s="3" t="s">
        <v>41</v>
      </c>
      <c r="F30" s="1">
        <v>2658.2568959999999</v>
      </c>
      <c r="G30" s="1">
        <v>402.32568980000002</v>
      </c>
      <c r="H30" s="1">
        <v>58.658956689999997</v>
      </c>
      <c r="I30" s="1">
        <v>388.811673626426</v>
      </c>
      <c r="J30">
        <f t="shared" si="17"/>
        <v>2876.5676210266674</v>
      </c>
      <c r="K30">
        <f t="shared" si="18"/>
        <v>63.476353903779973</v>
      </c>
      <c r="L30">
        <f t="shared" si="21"/>
        <v>0.83811188771827616</v>
      </c>
      <c r="M30">
        <f t="shared" si="22"/>
        <v>0.11733152292750457</v>
      </c>
    </row>
    <row r="31" spans="1:13" x14ac:dyDescent="0.25">
      <c r="A31" s="8"/>
      <c r="B31" s="3" t="s">
        <v>23</v>
      </c>
      <c r="C31" s="3" t="s">
        <v>48</v>
      </c>
      <c r="D31" s="3" t="s">
        <v>7</v>
      </c>
      <c r="E31" s="3" t="s">
        <v>46</v>
      </c>
      <c r="F31" s="1">
        <v>3859.356988</v>
      </c>
      <c r="G31" s="1">
        <v>415.23658990000001</v>
      </c>
      <c r="H31" s="1">
        <v>55.366658919999999</v>
      </c>
      <c r="I31" s="1">
        <v>338.57290937452302</v>
      </c>
      <c r="J31">
        <f t="shared" si="17"/>
        <v>4046.4552295100098</v>
      </c>
      <c r="K31">
        <f t="shared" si="18"/>
        <v>58.05078597909975</v>
      </c>
      <c r="L31">
        <f t="shared" si="21"/>
        <v>1.1789683670852544</v>
      </c>
      <c r="M31">
        <f t="shared" si="22"/>
        <v>0.10730274672661691</v>
      </c>
    </row>
    <row r="32" spans="1:13" x14ac:dyDescent="0.25">
      <c r="A32" s="9"/>
      <c r="B32" s="3" t="s">
        <v>62</v>
      </c>
      <c r="C32" s="3" t="s">
        <v>48</v>
      </c>
      <c r="D32" s="3" t="s">
        <v>7</v>
      </c>
      <c r="E32" s="3" t="s">
        <v>42</v>
      </c>
      <c r="F32" s="1">
        <v>2013.2335820000001</v>
      </c>
      <c r="G32" s="1">
        <v>385.23658829999999</v>
      </c>
      <c r="H32" s="1">
        <v>65.255565219999994</v>
      </c>
      <c r="I32" s="1">
        <v>310.244826350403</v>
      </c>
      <c r="J32">
        <f t="shared" si="17"/>
        <v>2275.2128983391954</v>
      </c>
      <c r="K32">
        <f t="shared" si="18"/>
        <v>73.747182147371205</v>
      </c>
      <c r="L32">
        <f t="shared" si="21"/>
        <v>0.66290219053062049</v>
      </c>
      <c r="M32">
        <f t="shared" si="22"/>
        <v>0.136316418017322</v>
      </c>
    </row>
  </sheetData>
  <mergeCells count="5">
    <mergeCell ref="B1:E1"/>
    <mergeCell ref="A23:A32"/>
    <mergeCell ref="A13:A22"/>
    <mergeCell ref="A3:A7"/>
    <mergeCell ref="A8:A12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ValueList_Helper!$A$1:$A$11</xm:f>
          </x14:formula1>
          <xm:sqref>D3:D32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11"/>
  <sheetViews>
    <sheetView workbookViewId="0"/>
  </sheetViews>
  <sheetFormatPr defaultColWidth="9.140625" defaultRowHeight="15" x14ac:dyDescent="0.25"/>
  <sheetData>
    <row r="1" spans="1:1" x14ac:dyDescent="0.25">
      <c r="A1" t="s">
        <v>7</v>
      </c>
    </row>
    <row r="2" spans="1:1" x14ac:dyDescent="0.25">
      <c r="A2" t="s">
        <v>2</v>
      </c>
    </row>
    <row r="3" spans="1:1" x14ac:dyDescent="0.25">
      <c r="A3" t="s">
        <v>18</v>
      </c>
    </row>
    <row r="4" spans="1:1" x14ac:dyDescent="0.25">
      <c r="A4" t="s">
        <v>9</v>
      </c>
    </row>
    <row r="5" spans="1:1" x14ac:dyDescent="0.25">
      <c r="A5" t="s">
        <v>47</v>
      </c>
    </row>
    <row r="6" spans="1:1" x14ac:dyDescent="0.25">
      <c r="A6" t="s">
        <v>0</v>
      </c>
    </row>
    <row r="7" spans="1:1" x14ac:dyDescent="0.25">
      <c r="A7" t="s">
        <v>21</v>
      </c>
    </row>
    <row r="8" spans="1:1" x14ac:dyDescent="0.25">
      <c r="A8" t="s">
        <v>14</v>
      </c>
    </row>
    <row r="9" spans="1:1" x14ac:dyDescent="0.25">
      <c r="A9" t="s">
        <v>53</v>
      </c>
    </row>
    <row r="10" spans="1:1" x14ac:dyDescent="0.25">
      <c r="A10" t="s">
        <v>44</v>
      </c>
    </row>
    <row r="11" spans="1:1" x14ac:dyDescent="0.25">
      <c r="A1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ValueList_Helper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reverberi</dc:creator>
  <cp:lastModifiedBy>massimo reverberi</cp:lastModifiedBy>
  <dcterms:created xsi:type="dcterms:W3CDTF">2017-02-13T14:59:36Z</dcterms:created>
  <dcterms:modified xsi:type="dcterms:W3CDTF">2019-12-13T16:28:14Z</dcterms:modified>
</cp:coreProperties>
</file>